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95" windowHeight="11985"/>
  </bookViews>
  <sheets>
    <sheet name="8 месяцев" sheetId="1" r:id="rId1"/>
    <sheet name="6 месяцев" sheetId="2" r:id="rId2"/>
    <sheet name="4 месяца" sheetId="3" r:id="rId3"/>
    <sheet name="Интенсив" sheetId="4" r:id="rId4"/>
  </sheets>
  <calcPr calcId="125725"/>
</workbook>
</file>

<file path=xl/calcChain.xml><?xml version="1.0" encoding="utf-8"?>
<calcChain xmlns="http://schemas.openxmlformats.org/spreadsheetml/2006/main">
  <c r="D20" i="2"/>
  <c r="E20"/>
  <c r="E21"/>
  <c r="D21"/>
  <c r="E19"/>
  <c r="D19"/>
  <c r="D12"/>
  <c r="E12"/>
  <c r="D13"/>
  <c r="E13"/>
  <c r="E14"/>
  <c r="D14"/>
  <c r="E5"/>
  <c r="D5"/>
  <c r="D6"/>
  <c r="E6"/>
  <c r="E4"/>
  <c r="D4"/>
  <c r="E21" i="1"/>
  <c r="D21"/>
  <c r="E20"/>
  <c r="D20"/>
  <c r="E19"/>
  <c r="D19"/>
  <c r="D14"/>
  <c r="E14"/>
  <c r="E13"/>
  <c r="D13"/>
  <c r="E12"/>
  <c r="D12"/>
  <c r="D5"/>
  <c r="D6"/>
  <c r="E5"/>
  <c r="E6"/>
  <c r="D4"/>
  <c r="E4"/>
</calcChain>
</file>

<file path=xl/sharedStrings.xml><?xml version="1.0" encoding="utf-8"?>
<sst xmlns="http://schemas.openxmlformats.org/spreadsheetml/2006/main" count="80" uniqueCount="34">
  <si>
    <t>1 предмет</t>
  </si>
  <si>
    <t>2 предмета</t>
  </si>
  <si>
    <t>3 предмета</t>
  </si>
  <si>
    <t>Количество посещаемых курсов</t>
  </si>
  <si>
    <t>Стоимость 1 месяца</t>
  </si>
  <si>
    <t>Скидка, %%</t>
  </si>
  <si>
    <t>2950+2950+2950</t>
  </si>
  <si>
    <t>3100+3100</t>
  </si>
  <si>
    <t>Школы-партнеры</t>
  </si>
  <si>
    <t>%%</t>
  </si>
  <si>
    <t>Скидки</t>
  </si>
  <si>
    <t>Скидки не суммируются</t>
  </si>
  <si>
    <t>Многодетные, малообеспеченные семьи</t>
  </si>
  <si>
    <t>3800+3800</t>
  </si>
  <si>
    <t>3650+3650+3650</t>
  </si>
  <si>
    <t>ЕГЭ (8 месяцев) Санкт-Петербург, 1 раз в неделю, 3 ак.часа</t>
  </si>
  <si>
    <t>ЕГЭ (8 месяцев) Москва,  1 раз в неделю, 3 ак.часа</t>
  </si>
  <si>
    <t>Время подбирается индивидуально</t>
  </si>
  <si>
    <t>ГИА (8 месяцев) Санкт-Петербург,  1 раз в неделю, 2 ак.часа</t>
  </si>
  <si>
    <t>2050+2050</t>
  </si>
  <si>
    <t>2000+2000+2000</t>
  </si>
  <si>
    <t>ЕГЭ (6 месяцев) Санкт-Петербург, 1 раз в неделю, 3 ак.часа</t>
  </si>
  <si>
    <t>ЕГЭ (6 месяцев) Москва,  1 раз в неделю, 3 ак.часа</t>
  </si>
  <si>
    <t>ГИА (6 месяцев) Санкт-Петербург,  1 раз в неделю, 2 ак.часа</t>
  </si>
  <si>
    <t>3350+3350</t>
  </si>
  <si>
    <t>3200+3200+3200</t>
  </si>
  <si>
    <t>4200+4200</t>
  </si>
  <si>
    <t>4000+4000+4000</t>
  </si>
  <si>
    <t>2250+2250</t>
  </si>
  <si>
    <t>2100+2100+2100</t>
  </si>
  <si>
    <r>
      <t xml:space="preserve">Стоимость полного курса при </t>
    </r>
    <r>
      <rPr>
        <b/>
        <i/>
        <sz val="11"/>
        <color theme="1"/>
        <rFont val="Times New Roman"/>
        <family val="1"/>
        <charset val="204"/>
      </rPr>
      <t xml:space="preserve">ЕДИНОВРЕМЕННОЙ </t>
    </r>
    <r>
      <rPr>
        <b/>
        <sz val="11"/>
        <color theme="1"/>
        <rFont val="Times New Roman"/>
        <family val="1"/>
        <charset val="204"/>
      </rPr>
      <t>оплате</t>
    </r>
  </si>
  <si>
    <r>
      <t xml:space="preserve">Стоимость полного курса при </t>
    </r>
    <r>
      <rPr>
        <b/>
        <i/>
        <sz val="11"/>
        <color theme="1"/>
        <rFont val="Times New Roman"/>
        <family val="1"/>
        <charset val="204"/>
      </rPr>
      <t>помесячной</t>
    </r>
    <r>
      <rPr>
        <b/>
        <sz val="11"/>
        <color theme="1"/>
        <rFont val="Times New Roman"/>
        <family val="1"/>
        <charset val="204"/>
      </rPr>
      <t xml:space="preserve"> оплате</t>
    </r>
  </si>
  <si>
    <t>Время: 16-00 - 21-00</t>
  </si>
  <si>
    <t>Цены и расписание формируются</t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</si>
</sst>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wrapText="1"/>
    </xf>
    <xf numFmtId="41" fontId="2" fillId="0" borderId="0" xfId="1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41" fontId="2" fillId="2" borderId="1" xfId="1" applyNumberFormat="1" applyFont="1" applyFill="1" applyBorder="1" applyAlignment="1">
      <alignment horizontal="left" wrapText="1"/>
    </xf>
    <xf numFmtId="41" fontId="2" fillId="2" borderId="1" xfId="0" applyNumberFormat="1" applyFont="1" applyFill="1" applyBorder="1" applyAlignment="1">
      <alignment horizontal="left" wrapText="1"/>
    </xf>
    <xf numFmtId="41" fontId="2" fillId="0" borderId="0" xfId="0" applyNumberFormat="1" applyFont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H6" sqref="H6"/>
    </sheetView>
  </sheetViews>
  <sheetFormatPr defaultRowHeight="15"/>
  <cols>
    <col min="1" max="1" width="15.85546875" style="1" customWidth="1"/>
    <col min="2" max="2" width="15.85546875" style="2" customWidth="1"/>
    <col min="3" max="3" width="9.140625" style="2"/>
    <col min="4" max="4" width="24.42578125" style="2" customWidth="1"/>
    <col min="5" max="5" width="19.7109375" style="1" customWidth="1"/>
    <col min="6" max="6" width="9.140625" style="1"/>
    <col min="7" max="7" width="1.42578125" style="1" customWidth="1"/>
    <col min="8" max="8" width="19" style="1" customWidth="1"/>
    <col min="9" max="9" width="17" style="1" customWidth="1"/>
    <col min="10" max="10" width="2.28515625" style="1" customWidth="1"/>
    <col min="11" max="11" width="37.42578125" style="1" customWidth="1"/>
    <col min="12" max="16384" width="9.140625" style="1"/>
  </cols>
  <sheetData>
    <row r="1" spans="1:11">
      <c r="A1" s="11" t="s">
        <v>15</v>
      </c>
      <c r="B1" s="12"/>
      <c r="C1" s="12"/>
      <c r="D1" s="12"/>
      <c r="E1" s="12"/>
      <c r="H1" s="4" t="s">
        <v>10</v>
      </c>
      <c r="I1" s="4" t="s">
        <v>9</v>
      </c>
      <c r="K1" s="10" t="s">
        <v>11</v>
      </c>
    </row>
    <row r="2" spans="1:11">
      <c r="H2" s="6" t="s">
        <v>8</v>
      </c>
      <c r="I2" s="6">
        <v>25</v>
      </c>
      <c r="K2" s="10" t="s">
        <v>32</v>
      </c>
    </row>
    <row r="3" spans="1:11" s="3" customFormat="1" ht="57">
      <c r="A3" s="4" t="s">
        <v>3</v>
      </c>
      <c r="B3" s="5" t="s">
        <v>4</v>
      </c>
      <c r="C3" s="5" t="s">
        <v>5</v>
      </c>
      <c r="D3" s="5" t="s">
        <v>30</v>
      </c>
      <c r="E3" s="5" t="s">
        <v>31</v>
      </c>
      <c r="H3" s="6" t="s">
        <v>12</v>
      </c>
      <c r="I3" s="6">
        <v>25</v>
      </c>
    </row>
    <row r="4" spans="1:11">
      <c r="A4" s="6" t="s">
        <v>0</v>
      </c>
      <c r="B4" s="7">
        <v>3300</v>
      </c>
      <c r="C4" s="7">
        <v>0</v>
      </c>
      <c r="D4" s="7">
        <f>B4*8-B4</f>
        <v>23100</v>
      </c>
      <c r="E4" s="8">
        <f>B4*8</f>
        <v>26400</v>
      </c>
    </row>
    <row r="5" spans="1:11">
      <c r="A5" s="6" t="s">
        <v>1</v>
      </c>
      <c r="B5" s="7" t="s">
        <v>7</v>
      </c>
      <c r="C5" s="7">
        <v>7</v>
      </c>
      <c r="D5" s="7">
        <f>3100*2*8-3300</f>
        <v>46300</v>
      </c>
      <c r="E5" s="8">
        <f>3100*8*2</f>
        <v>49600</v>
      </c>
    </row>
    <row r="6" spans="1:11" ht="15.75" customHeight="1">
      <c r="A6" s="6" t="s">
        <v>2</v>
      </c>
      <c r="B6" s="7" t="s">
        <v>6</v>
      </c>
      <c r="C6" s="7">
        <v>11</v>
      </c>
      <c r="D6" s="7">
        <f>2950*3*8-3300</f>
        <v>67500</v>
      </c>
      <c r="E6" s="8">
        <f>2950*8*3</f>
        <v>70800</v>
      </c>
      <c r="G6" s="9"/>
      <c r="H6" s="9"/>
    </row>
    <row r="9" spans="1:11">
      <c r="A9" s="11" t="s">
        <v>16</v>
      </c>
      <c r="B9" s="12"/>
      <c r="C9" s="12"/>
      <c r="D9" s="12"/>
      <c r="E9" s="12"/>
    </row>
    <row r="11" spans="1:11" ht="57">
      <c r="A11" s="4" t="s">
        <v>3</v>
      </c>
      <c r="B11" s="5" t="s">
        <v>4</v>
      </c>
      <c r="C11" s="5" t="s">
        <v>5</v>
      </c>
      <c r="D11" s="5" t="s">
        <v>30</v>
      </c>
      <c r="E11" s="5" t="s">
        <v>31</v>
      </c>
    </row>
    <row r="12" spans="1:11">
      <c r="A12" s="6" t="s">
        <v>0</v>
      </c>
      <c r="B12" s="7">
        <v>4100</v>
      </c>
      <c r="C12" s="7">
        <v>0</v>
      </c>
      <c r="D12" s="7">
        <f>B12*8-B12</f>
        <v>28700</v>
      </c>
      <c r="E12" s="8">
        <f>B12*8</f>
        <v>32800</v>
      </c>
    </row>
    <row r="13" spans="1:11">
      <c r="A13" s="6" t="s">
        <v>1</v>
      </c>
      <c r="B13" s="7" t="s">
        <v>13</v>
      </c>
      <c r="C13" s="7">
        <v>7</v>
      </c>
      <c r="D13" s="7">
        <f>3800*2*8-4100</f>
        <v>56700</v>
      </c>
      <c r="E13" s="8">
        <f>3800*8*2</f>
        <v>60800</v>
      </c>
    </row>
    <row r="14" spans="1:11" ht="30">
      <c r="A14" s="6" t="s">
        <v>2</v>
      </c>
      <c r="B14" s="7" t="s">
        <v>14</v>
      </c>
      <c r="C14" s="7">
        <v>11</v>
      </c>
      <c r="D14" s="7">
        <f>3650*3*8-4100</f>
        <v>83500</v>
      </c>
      <c r="E14" s="8">
        <f>3650*8*3</f>
        <v>87600</v>
      </c>
    </row>
    <row r="16" spans="1:11">
      <c r="A16" s="11" t="s">
        <v>18</v>
      </c>
      <c r="B16" s="12"/>
      <c r="C16" s="12"/>
      <c r="D16" s="12"/>
      <c r="E16" s="12"/>
    </row>
    <row r="18" spans="1:5" ht="57">
      <c r="A18" s="4" t="s">
        <v>3</v>
      </c>
      <c r="B18" s="5" t="s">
        <v>4</v>
      </c>
      <c r="C18" s="5" t="s">
        <v>5</v>
      </c>
      <c r="D18" s="5" t="s">
        <v>30</v>
      </c>
      <c r="E18" s="5" t="s">
        <v>31</v>
      </c>
    </row>
    <row r="19" spans="1:5">
      <c r="A19" s="6" t="s">
        <v>0</v>
      </c>
      <c r="B19" s="7">
        <v>2200</v>
      </c>
      <c r="C19" s="7">
        <v>0</v>
      </c>
      <c r="D19" s="7">
        <f>B19*8-B19</f>
        <v>15400</v>
      </c>
      <c r="E19" s="8">
        <f>B19*8</f>
        <v>17600</v>
      </c>
    </row>
    <row r="20" spans="1:5">
      <c r="A20" s="6" t="s">
        <v>1</v>
      </c>
      <c r="B20" s="7" t="s">
        <v>19</v>
      </c>
      <c r="C20" s="7">
        <v>7</v>
      </c>
      <c r="D20" s="7">
        <f>2050*2*8-2200</f>
        <v>30600</v>
      </c>
      <c r="E20" s="8">
        <f>2050*8*2</f>
        <v>32800</v>
      </c>
    </row>
    <row r="21" spans="1:5" ht="30">
      <c r="A21" s="6" t="s">
        <v>2</v>
      </c>
      <c r="B21" s="7" t="s">
        <v>20</v>
      </c>
      <c r="C21" s="7">
        <v>11</v>
      </c>
      <c r="D21" s="7">
        <f>2000*3*8-2200</f>
        <v>45800</v>
      </c>
      <c r="E21" s="8">
        <f>2000*8*3</f>
        <v>48000</v>
      </c>
    </row>
  </sheetData>
  <mergeCells count="3">
    <mergeCell ref="A1:E1"/>
    <mergeCell ref="A9:E9"/>
    <mergeCell ref="A16:E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K2" sqref="K2"/>
    </sheetView>
  </sheetViews>
  <sheetFormatPr defaultRowHeight="15"/>
  <cols>
    <col min="1" max="1" width="15.85546875" style="1" customWidth="1"/>
    <col min="2" max="2" width="15.85546875" style="2" customWidth="1"/>
    <col min="3" max="3" width="9.140625" style="2"/>
    <col min="4" max="4" width="24.42578125" style="2" customWidth="1"/>
    <col min="5" max="5" width="19.7109375" style="1" customWidth="1"/>
    <col min="6" max="6" width="9.140625" style="1"/>
    <col min="7" max="7" width="1.42578125" style="1" customWidth="1"/>
    <col min="8" max="8" width="19" style="1" customWidth="1"/>
    <col min="9" max="9" width="17" style="1" customWidth="1"/>
    <col min="10" max="10" width="2.28515625" style="1" customWidth="1"/>
    <col min="11" max="11" width="37.42578125" style="1" customWidth="1"/>
    <col min="12" max="16384" width="9.140625" style="1"/>
  </cols>
  <sheetData>
    <row r="1" spans="1:11">
      <c r="A1" s="13" t="s">
        <v>21</v>
      </c>
      <c r="B1" s="14"/>
      <c r="C1" s="14"/>
      <c r="D1" s="14"/>
      <c r="E1" s="15"/>
      <c r="H1" s="4" t="s">
        <v>10</v>
      </c>
      <c r="I1" s="4" t="s">
        <v>9</v>
      </c>
      <c r="K1" s="10" t="s">
        <v>11</v>
      </c>
    </row>
    <row r="2" spans="1:11">
      <c r="H2" s="6" t="s">
        <v>8</v>
      </c>
      <c r="I2" s="6">
        <v>25</v>
      </c>
      <c r="K2" s="10" t="s">
        <v>17</v>
      </c>
    </row>
    <row r="3" spans="1:11" s="3" customFormat="1" ht="57">
      <c r="A3" s="4" t="s">
        <v>3</v>
      </c>
      <c r="B3" s="5" t="s">
        <v>4</v>
      </c>
      <c r="C3" s="5" t="s">
        <v>5</v>
      </c>
      <c r="D3" s="5" t="s">
        <v>30</v>
      </c>
      <c r="E3" s="5" t="s">
        <v>31</v>
      </c>
      <c r="H3" s="6" t="s">
        <v>12</v>
      </c>
      <c r="I3" s="6">
        <v>25</v>
      </c>
    </row>
    <row r="4" spans="1:11">
      <c r="A4" s="6" t="s">
        <v>0</v>
      </c>
      <c r="B4" s="7">
        <v>3600</v>
      </c>
      <c r="C4" s="7">
        <v>0</v>
      </c>
      <c r="D4" s="7">
        <f>B4*6-B4</f>
        <v>18000</v>
      </c>
      <c r="E4" s="8">
        <f>B4*6</f>
        <v>21600</v>
      </c>
    </row>
    <row r="5" spans="1:11">
      <c r="A5" s="6" t="s">
        <v>1</v>
      </c>
      <c r="B5" s="7" t="s">
        <v>24</v>
      </c>
      <c r="C5" s="7">
        <v>7</v>
      </c>
      <c r="D5" s="7">
        <f>3350*2*6-3600</f>
        <v>36600</v>
      </c>
      <c r="E5" s="8">
        <f>3350*6*2</f>
        <v>40200</v>
      </c>
    </row>
    <row r="6" spans="1:11" ht="15.75" customHeight="1">
      <c r="A6" s="6" t="s">
        <v>2</v>
      </c>
      <c r="B6" s="7" t="s">
        <v>25</v>
      </c>
      <c r="C6" s="7">
        <v>11</v>
      </c>
      <c r="D6" s="7">
        <f>3200*3*6-3600</f>
        <v>54000</v>
      </c>
      <c r="E6" s="8">
        <f>3200*6*3</f>
        <v>57600</v>
      </c>
      <c r="G6" s="9"/>
      <c r="H6" s="9"/>
    </row>
    <row r="9" spans="1:11">
      <c r="A9" s="13" t="s">
        <v>22</v>
      </c>
      <c r="B9" s="14"/>
      <c r="C9" s="14"/>
      <c r="D9" s="14"/>
      <c r="E9" s="15"/>
    </row>
    <row r="11" spans="1:11" ht="57">
      <c r="A11" s="4" t="s">
        <v>3</v>
      </c>
      <c r="B11" s="5" t="s">
        <v>4</v>
      </c>
      <c r="C11" s="5" t="s">
        <v>5</v>
      </c>
      <c r="D11" s="5" t="s">
        <v>30</v>
      </c>
      <c r="E11" s="5" t="s">
        <v>31</v>
      </c>
    </row>
    <row r="12" spans="1:11">
      <c r="A12" s="6" t="s">
        <v>0</v>
      </c>
      <c r="B12" s="7">
        <v>4500</v>
      </c>
      <c r="C12" s="7">
        <v>0</v>
      </c>
      <c r="D12" s="7">
        <f>B12*6-B12</f>
        <v>22500</v>
      </c>
      <c r="E12" s="8">
        <f>B12*6</f>
        <v>27000</v>
      </c>
    </row>
    <row r="13" spans="1:11">
      <c r="A13" s="6" t="s">
        <v>1</v>
      </c>
      <c r="B13" s="7" t="s">
        <v>26</v>
      </c>
      <c r="C13" s="7">
        <v>7</v>
      </c>
      <c r="D13" s="7">
        <f>4200*2*6-4500</f>
        <v>45900</v>
      </c>
      <c r="E13" s="8">
        <f>4200*6*2</f>
        <v>50400</v>
      </c>
    </row>
    <row r="14" spans="1:11" ht="30">
      <c r="A14" s="6" t="s">
        <v>2</v>
      </c>
      <c r="B14" s="7" t="s">
        <v>27</v>
      </c>
      <c r="C14" s="7">
        <v>11</v>
      </c>
      <c r="D14" s="7">
        <f>4000*3*6-4500</f>
        <v>67500</v>
      </c>
      <c r="E14" s="8">
        <f>4000*6*3</f>
        <v>72000</v>
      </c>
    </row>
    <row r="16" spans="1:11">
      <c r="A16" s="13" t="s">
        <v>23</v>
      </c>
      <c r="B16" s="14"/>
      <c r="C16" s="14"/>
      <c r="D16" s="14"/>
      <c r="E16" s="15"/>
    </row>
    <row r="18" spans="1:5" ht="57">
      <c r="A18" s="4" t="s">
        <v>3</v>
      </c>
      <c r="B18" s="5" t="s">
        <v>4</v>
      </c>
      <c r="C18" s="5" t="s">
        <v>5</v>
      </c>
      <c r="D18" s="5" t="s">
        <v>30</v>
      </c>
      <c r="E18" s="5" t="s">
        <v>31</v>
      </c>
    </row>
    <row r="19" spans="1:5">
      <c r="A19" s="6" t="s">
        <v>0</v>
      </c>
      <c r="B19" s="7">
        <v>2400</v>
      </c>
      <c r="C19" s="7">
        <v>0</v>
      </c>
      <c r="D19" s="7">
        <f>B19*6-B19</f>
        <v>12000</v>
      </c>
      <c r="E19" s="8">
        <f>B19*6</f>
        <v>14400</v>
      </c>
    </row>
    <row r="20" spans="1:5">
      <c r="A20" s="6" t="s">
        <v>1</v>
      </c>
      <c r="B20" s="7" t="s">
        <v>28</v>
      </c>
      <c r="C20" s="7">
        <v>7</v>
      </c>
      <c r="D20" s="7">
        <f>2250*2*6-2400</f>
        <v>24600</v>
      </c>
      <c r="E20" s="8">
        <f>2250*6*2</f>
        <v>27000</v>
      </c>
    </row>
    <row r="21" spans="1:5" ht="30">
      <c r="A21" s="6" t="s">
        <v>2</v>
      </c>
      <c r="B21" s="7" t="s">
        <v>29</v>
      </c>
      <c r="C21" s="7">
        <v>11</v>
      </c>
      <c r="D21" s="7">
        <f>2100*3*6-2400</f>
        <v>35400</v>
      </c>
      <c r="E21" s="8">
        <f>2100*6*3</f>
        <v>37800</v>
      </c>
    </row>
  </sheetData>
  <mergeCells count="3">
    <mergeCell ref="A1:E1"/>
    <mergeCell ref="A9:E9"/>
    <mergeCell ref="A16:E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" sqref="D11"/>
    </sheetView>
  </sheetViews>
  <sheetFormatPr defaultRowHeight="15"/>
  <cols>
    <col min="1" max="1" width="31.7109375" customWidth="1"/>
    <col min="8" max="9" width="9.140625" customWidth="1"/>
    <col min="11" max="11" width="9.140625" customWidth="1"/>
  </cols>
  <sheetData>
    <row r="1" spans="1:1">
      <c r="A1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:B1048576"/>
    </sheetView>
  </sheetViews>
  <sheetFormatPr defaultRowHeight="15"/>
  <cols>
    <col min="1" max="1" width="34.28515625" customWidth="1"/>
  </cols>
  <sheetData>
    <row r="1" spans="1:1">
      <c r="A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месяцев</vt:lpstr>
      <vt:lpstr>6 месяцев</vt:lpstr>
      <vt:lpstr>4 месяца</vt:lpstr>
      <vt:lpstr>Интенсив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Милинка</dc:creator>
  <cp:lastModifiedBy>www.PHILka.RU</cp:lastModifiedBy>
  <dcterms:created xsi:type="dcterms:W3CDTF">2011-09-03T19:58:42Z</dcterms:created>
  <dcterms:modified xsi:type="dcterms:W3CDTF">2011-09-12T19:07:31Z</dcterms:modified>
</cp:coreProperties>
</file>